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dora" sheetId="1" state="visible" r:id="rId3"/>
    <sheet name="Comparar procesos" sheetId="2" state="visible" r:id="rId4"/>
    <sheet name="Cómo usarl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9" authorId="0">
      <text>
        <r>
          <rPr>
            <sz val="10"/>
            <rFont val="Arial"/>
            <family val="2"/>
          </rPr>
          <t xml:space="preserve">Supuesto de ANVAR TECH, el mismo de la calculadora en línea. Cámbialo si tu equipo trabaja otras semanas.</t>
        </r>
      </text>
    </comment>
  </commentList>
</comments>
</file>

<file path=xl/sharedStrings.xml><?xml version="1.0" encoding="utf-8"?>
<sst xmlns="http://schemas.openxmlformats.org/spreadsheetml/2006/main" count="87" uniqueCount="85">
  <si>
    <t xml:space="preserve">Plantilla de ROI de automatización</t>
  </si>
  <si>
    <t xml:space="preserve">ANVAR TECH · IA &amp; Automatización · ia.anvartech.cl · Versión 1.1 (25/09/2026)</t>
  </si>
  <si>
    <t xml:space="preserve">Ingresa tus datos en las celdas amarillas (texto azul). Todo lo demás se calcula solo. Los valores que trae son un ejemplo.</t>
  </si>
  <si>
    <t xml:space="preserve">1. El proceso hoy</t>
  </si>
  <si>
    <t xml:space="preserve">Nota</t>
  </si>
  <si>
    <t xml:space="preserve">Personas que hacen la tarea</t>
  </si>
  <si>
    <t xml:space="preserve">Cuántas personas hacen este mismo trabajo.</t>
  </si>
  <si>
    <t xml:space="preserve">Veces por semana que cada persona la hace</t>
  </si>
  <si>
    <t xml:space="preserve">Frecuencia. Ej.: 2 veces al día, 5 días = 10.</t>
  </si>
  <si>
    <t xml:space="preserve">Minutos que toma cada vez</t>
  </si>
  <si>
    <t xml:space="preserve">Mídelo con un reloj en casos reales, incluido uno que salga mal.</t>
  </si>
  <si>
    <t xml:space="preserve">Semanas trabajadas al año</t>
  </si>
  <si>
    <t xml:space="preserve">Supuesto: 52 semanas menos 3 de feriado legal (15 días hábiles, Código del Trabajo) y unas 5 de feriados, licencias y ausencias.</t>
  </si>
  <si>
    <t xml:space="preserve">Costo empresa por hora ($)</t>
  </si>
  <si>
    <t xml:space="preserve">Sueldo bruto más aportes del empleador, dividido por las horas trabajadas al mes. Lo tiene quien hace las remuneraciones.</t>
  </si>
  <si>
    <t xml:space="preserve">Horas a la semana por persona</t>
  </si>
  <si>
    <t xml:space="preserve">Veces por semana × minutos ÷ 60. Es el dato "Horas a la semana, cada una" de la calculadora en línea.</t>
  </si>
  <si>
    <t xml:space="preserve">2. La automatización</t>
  </si>
  <si>
    <t xml:space="preserve">Parte del tiempo que se automatiza</t>
  </si>
  <si>
    <t xml:space="preserve">Si no sabes, deja 60%. El resto queda para revisión humana y excepciones.</t>
  </si>
  <si>
    <t xml:space="preserve">Inversión inicial ($, neto)</t>
  </si>
  <si>
    <t xml:space="preserve">Tu cotización real, si la tienes. El ejemplo usa $1.640.000. Como referencia, un piloto parte en UF 40 + IVA (pásalo a pesos con la UF del día) y una Automatización Express en $199.900 + IVA.</t>
  </si>
  <si>
    <t xml:space="preserve">Costo mensual de operación o soporte ($)</t>
  </si>
  <si>
    <t xml:space="preserve">Licencias, suscripciones o soporte. 0 si no hay.</t>
  </si>
  <si>
    <t xml:space="preserve">3. Resultados (mismas fórmulas que la calculadora en línea)</t>
  </si>
  <si>
    <t xml:space="preserve">Horas manuales al año</t>
  </si>
  <si>
    <t xml:space="preserve">Personas × horas a la semana × semanas.</t>
  </si>
  <si>
    <t xml:space="preserve">Costo anual actual del proceso</t>
  </si>
  <si>
    <t xml:space="preserve">Horas manuales × costo por hora.</t>
  </si>
  <si>
    <t xml:space="preserve">Horas potencialmente recuperadas</t>
  </si>
  <si>
    <t xml:space="preserve">Horas manuales × parte automatizable.</t>
  </si>
  <si>
    <t xml:space="preserve">Horas recuperadas por persona a la semana</t>
  </si>
  <si>
    <t xml:space="preserve">Para explicarlo al equipo: cuánto tiempo recupera cada persona.</t>
  </si>
  <si>
    <t xml:space="preserve">Ahorro bruto anual estimado</t>
  </si>
  <si>
    <t xml:space="preserve">Valor del tiempo recuperado.</t>
  </si>
  <si>
    <t xml:space="preserve">Costos recurrentes al año</t>
  </si>
  <si>
    <t xml:space="preserve">Costo mensual × 12.</t>
  </si>
  <si>
    <t xml:space="preserve">Ahorro neto anual</t>
  </si>
  <si>
    <t xml:space="preserve">Ahorro bruto menos costos recurrentes.</t>
  </si>
  <si>
    <t xml:space="preserve">Ahorro neto estimado, año 1</t>
  </si>
  <si>
    <t xml:space="preserve">Ahorro neto anual menos la inversión inicial.</t>
  </si>
  <si>
    <t xml:space="preserve">Payback estimado (meses)</t>
  </si>
  <si>
    <t xml:space="preserve">Inversión ÷ ahorro neto mensual. "Sin recuperación" si los costos recurrentes igualan o superan el ahorro.</t>
  </si>
  <si>
    <t xml:space="preserve">ROI año 1</t>
  </si>
  <si>
    <t xml:space="preserve">Ahorro neto del año 1 ÷ inversión.</t>
  </si>
  <si>
    <t xml:space="preserve">ROI a 3 años</t>
  </si>
  <si>
    <t xml:space="preserve">(Ahorro neto anual × 3 − inversión) ÷ inversión.</t>
  </si>
  <si>
    <t xml:space="preserve">Estimación referencial basada en los datos ingresados. El resultado real depende del proceso, la implementación y el contexto operacional. No incluye el costo de errores, reprocesos ni atrasos, que suele ser mayor que el de las horas.</t>
  </si>
  <si>
    <t xml:space="preserve">Leyenda</t>
  </si>
  <si>
    <t xml:space="preserve">Dato que ingresas</t>
  </si>
  <si>
    <t xml:space="preserve">azul</t>
  </si>
  <si>
    <t xml:space="preserve">Resultado principal</t>
  </si>
  <si>
    <t xml:space="preserve">Calculadora en línea y guías: https://ia.anvartech.cl/calculadora-roi-automatizacion</t>
  </si>
  <si>
    <t xml:space="preserve">Compara varios procesos para decidir por cuál partir</t>
  </si>
  <si>
    <t xml:space="preserve">Una fila por proceso. Usa las semanas y la columna de % de la hoja Calculadora como referencia. La fila 5 es un ejemplo: reemplázala.</t>
  </si>
  <si>
    <t xml:space="preserve">Proceso</t>
  </si>
  <si>
    <t xml:space="preserve">Personas</t>
  </si>
  <si>
    <t xml:space="preserve">Veces por semana</t>
  </si>
  <si>
    <t xml:space="preserve">Minutos por vez</t>
  </si>
  <si>
    <t xml:space="preserve">Costo por hora ($)</t>
  </si>
  <si>
    <t xml:space="preserve">% automatizable</t>
  </si>
  <si>
    <t xml:space="preserve">Horas al año</t>
  </si>
  <si>
    <t xml:space="preserve">Valor anual del tiempo</t>
  </si>
  <si>
    <t xml:space="preserve">Horas liberadas al año</t>
  </si>
  <si>
    <t xml:space="preserve">Valor liberado al año</t>
  </si>
  <si>
    <t xml:space="preserve">Llenar formularios de despacho</t>
  </si>
  <si>
    <t xml:space="preserve">Total</t>
  </si>
  <si>
    <t xml:space="preserve">Parte por el proceso con más valor liberado al año que además se repita igual cada vez y tenga su forma de hacerse escrita.</t>
  </si>
  <si>
    <t xml:space="preserve">Cómo usar esta plantilla</t>
  </si>
  <si>
    <t xml:space="preserve">1. En la hoja Calculadora, completa las celdas amarillas con los datos de un proceso real.</t>
  </si>
  <si>
    <t xml:space="preserve">2. Mide la duración con reloj en al menos cinco casos reales, incluido uno que salga mal: ahí se esconde buena parte del tiempo.</t>
  </si>
  <si>
    <t xml:space="preserve">3. Usa el costo empresa por hora, no el sueldo líquido. Si varias personas con distinto sueldo hacen la tarea, usa un promedio.</t>
  </si>
  <si>
    <t xml:space="preserve">4. Si tienes varios procesos candidatos, compáralos en la hoja Comparar procesos y parte por el de más valor liberado.</t>
  </si>
  <si>
    <t xml:space="preserve">Cómo leer el resultado</t>
  </si>
  <si>
    <t xml:space="preserve">Payback: meses para recuperar la inversión con el ahorro neto. Bajo 12 meses suele ser una decisión fácil; sobre 36, conviene revisar si vale la pena.</t>
  </si>
  <si>
    <t xml:space="preserve">ROI: cuánto se gana por cada peso invertido, descontada la inversión. 150% a un año significa recuperar la inversión y 1,5 veces más.</t>
  </si>
  <si>
    <t xml:space="preserve">Horas liberadas: el tiempo vale como ahorro solo si se ocupa en algo útil. Si no, el beneficio real es menor.</t>
  </si>
  <si>
    <t xml:space="preserve">Qué no incluye</t>
  </si>
  <si>
    <t xml:space="preserve">El costo de errores, reprocesos y atrasos; la curva de aprendizaje de las primeras semanas; y los procesos nuevos que se vuelven posibles.</t>
  </si>
  <si>
    <t xml:space="preserve">Aviso</t>
  </si>
  <si>
    <t xml:space="preserve">Estimación referencial basada en los datos ingresados. El resultado real depende del proceso, la implementación y el contexto operacional.</t>
  </si>
  <si>
    <t xml:space="preserve">Hecha por ANVAR TECH (automatización de procesos, datos e IA aplicada a operaciones, Chile).</t>
  </si>
  <si>
    <t xml:space="preserve">Calculadora en línea: https://ia.anvartech.cl/calculadora-roi-automatizacion</t>
  </si>
  <si>
    <t xml:space="preserve">Guía de costos: https://ia.anvartech.cl/recursos/cuanto-cuesta-automatizar-proceso-chile</t>
  </si>
  <si>
    <t xml:space="preserve">Puedes usarla y compartirla libremente. Contacto: contacto@anvartech.cl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</si>
</sst>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&quot; min&quot;"/>
    <numFmt numFmtId="167" formatCode="\$#,##0;&quot;($&quot;#,##0\);\-"/>
    <numFmt numFmtId="168" formatCode="0.0&quot; h&quot;"/>
    <numFmt numFmtId="169" formatCode="0.0%;\(0.0%\);\-"/>
    <numFmt numFmtId="170" formatCode="#,##0&quot; h&quot;;\(#,##0&quot; h)&quot;;\-"/>
    <numFmt numFmtId="171" formatCode="0.0&quot; meses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181B"/>
      <name val="Arial"/>
      <family val="0"/>
      <charset val="1"/>
    </font>
    <font>
      <sz val="10"/>
      <color rgb="FF4B565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14181B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01A1E"/>
        <bgColor rgb="FF14181B"/>
      </patternFill>
    </fill>
    <fill>
      <patternFill patternType="solid">
        <fgColor rgb="FFFFFF00"/>
        <bgColor rgb="FFFFFF00"/>
      </patternFill>
    </fill>
    <fill>
      <patternFill patternType="solid">
        <fgColor rgb="FFF6E7C8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4BAB0"/>
      </left>
      <right style="thin">
        <color rgb="FFB4BAB0"/>
      </right>
      <top style="thin">
        <color rgb="FFB4BAB0"/>
      </top>
      <bottom style="thin">
        <color rgb="FFB4BA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BAB0"/>
      <rgbColor rgb="FF808080"/>
      <rgbColor rgb="FF9999FF"/>
      <rgbColor rgb="FF993366"/>
      <rgbColor rgb="FFF6E7C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652"/>
      <rgbColor rgb="FF969696"/>
      <rgbColor rgb="FF003366"/>
      <rgbColor rgb="FF339966"/>
      <rgbColor rgb="FF101A1E"/>
      <rgbColor rgb="FF333300"/>
      <rgbColor rgb="FF993300"/>
      <rgbColor rgb="FF993366"/>
      <rgbColor rgb="FF333399"/>
      <rgbColor rgb="FF14181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0"/>
    <col collapsed="false" customWidth="true" hidden="false" outlineLevel="0" max="3" min="3" style="0" width="6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  <c r="B5" s="4"/>
      <c r="C5" s="3" t="s">
        <v>4</v>
      </c>
    </row>
    <row r="6" customFormat="false" ht="15" hidden="false" customHeight="false" outlineLevel="0" collapsed="false">
      <c r="A6" s="5" t="s">
        <v>5</v>
      </c>
      <c r="B6" s="6" t="n">
        <v>5</v>
      </c>
      <c r="C6" s="7" t="s">
        <v>6</v>
      </c>
    </row>
    <row r="7" customFormat="false" ht="15" hidden="false" customHeight="false" outlineLevel="0" collapsed="false">
      <c r="A7" s="5" t="s">
        <v>7</v>
      </c>
      <c r="B7" s="6" t="n">
        <v>10</v>
      </c>
      <c r="C7" s="7" t="s">
        <v>8</v>
      </c>
    </row>
    <row r="8" customFormat="false" ht="15" hidden="false" customHeight="false" outlineLevel="0" collapsed="false">
      <c r="A8" s="5" t="s">
        <v>9</v>
      </c>
      <c r="B8" s="8" t="n">
        <v>36</v>
      </c>
      <c r="C8" s="7" t="s">
        <v>10</v>
      </c>
    </row>
    <row r="9" customFormat="false" ht="23.85" hidden="false" customHeight="false" outlineLevel="0" collapsed="false">
      <c r="A9" s="5" t="s">
        <v>11</v>
      </c>
      <c r="B9" s="6" t="n">
        <v>44</v>
      </c>
      <c r="C9" s="7" t="s">
        <v>12</v>
      </c>
    </row>
    <row r="10" customFormat="false" ht="23.85" hidden="false" customHeight="false" outlineLevel="0" collapsed="false">
      <c r="A10" s="5" t="s">
        <v>13</v>
      </c>
      <c r="B10" s="9" t="n">
        <v>9000</v>
      </c>
      <c r="C10" s="7" t="s">
        <v>14</v>
      </c>
    </row>
    <row r="11" customFormat="false" ht="23.85" hidden="false" customHeight="false" outlineLevel="0" collapsed="false">
      <c r="A11" s="5" t="s">
        <v>15</v>
      </c>
      <c r="B11" s="10" t="n">
        <f aca="false">B7*B8/60</f>
        <v>6</v>
      </c>
      <c r="C11" s="7" t="s">
        <v>16</v>
      </c>
    </row>
    <row r="13" customFormat="false" ht="15" hidden="false" customHeight="false" outlineLevel="0" collapsed="false">
      <c r="A13" s="3" t="s">
        <v>17</v>
      </c>
      <c r="B13" s="4"/>
      <c r="C13" s="3" t="s">
        <v>4</v>
      </c>
    </row>
    <row r="14" customFormat="false" ht="15" hidden="false" customHeight="false" outlineLevel="0" collapsed="false">
      <c r="A14" s="5" t="s">
        <v>18</v>
      </c>
      <c r="B14" s="11" t="n">
        <v>0.6</v>
      </c>
      <c r="C14" s="7" t="s">
        <v>19</v>
      </c>
    </row>
    <row r="15" customFormat="false" ht="35.05" hidden="false" customHeight="false" outlineLevel="0" collapsed="false">
      <c r="A15" s="5" t="s">
        <v>20</v>
      </c>
      <c r="B15" s="9" t="n">
        <v>1640000</v>
      </c>
      <c r="C15" s="7" t="s">
        <v>21</v>
      </c>
    </row>
    <row r="16" customFormat="false" ht="15" hidden="false" customHeight="false" outlineLevel="0" collapsed="false">
      <c r="A16" s="5" t="s">
        <v>22</v>
      </c>
      <c r="B16" s="9" t="n">
        <v>0</v>
      </c>
      <c r="C16" s="7" t="s">
        <v>23</v>
      </c>
    </row>
    <row r="18" customFormat="false" ht="15" hidden="false" customHeight="false" outlineLevel="0" collapsed="false">
      <c r="A18" s="3" t="s">
        <v>24</v>
      </c>
      <c r="B18" s="4"/>
      <c r="C18" s="3" t="s">
        <v>4</v>
      </c>
    </row>
    <row r="19" customFormat="false" ht="15" hidden="false" customHeight="false" outlineLevel="0" collapsed="false">
      <c r="A19" s="5" t="s">
        <v>25</v>
      </c>
      <c r="B19" s="12" t="n">
        <f aca="false">B6*B11*B9</f>
        <v>1320</v>
      </c>
      <c r="C19" s="7" t="s">
        <v>26</v>
      </c>
    </row>
    <row r="20" customFormat="false" ht="15" hidden="false" customHeight="false" outlineLevel="0" collapsed="false">
      <c r="A20" s="5" t="s">
        <v>27</v>
      </c>
      <c r="B20" s="13" t="n">
        <f aca="false">B19*B10</f>
        <v>11880000</v>
      </c>
      <c r="C20" s="7" t="s">
        <v>28</v>
      </c>
    </row>
    <row r="21" customFormat="false" ht="15" hidden="false" customHeight="false" outlineLevel="0" collapsed="false">
      <c r="A21" s="14" t="s">
        <v>29</v>
      </c>
      <c r="B21" s="15" t="n">
        <f aca="false">B19*B14</f>
        <v>792</v>
      </c>
      <c r="C21" s="7" t="s">
        <v>30</v>
      </c>
    </row>
    <row r="22" customFormat="false" ht="15" hidden="false" customHeight="false" outlineLevel="0" collapsed="false">
      <c r="A22" s="5" t="s">
        <v>31</v>
      </c>
      <c r="B22" s="10" t="n">
        <f aca="false">IF(B6*B9&gt;0,B21/B6/B9,0)</f>
        <v>3.6</v>
      </c>
      <c r="C22" s="7" t="s">
        <v>32</v>
      </c>
    </row>
    <row r="23" customFormat="false" ht="15" hidden="false" customHeight="false" outlineLevel="0" collapsed="false">
      <c r="A23" s="5" t="s">
        <v>33</v>
      </c>
      <c r="B23" s="13" t="n">
        <f aca="false">B21*B10</f>
        <v>7128000</v>
      </c>
      <c r="C23" s="7" t="s">
        <v>34</v>
      </c>
    </row>
    <row r="24" customFormat="false" ht="15" hidden="false" customHeight="false" outlineLevel="0" collapsed="false">
      <c r="A24" s="5" t="s">
        <v>35</v>
      </c>
      <c r="B24" s="13" t="n">
        <f aca="false">B16*12</f>
        <v>0</v>
      </c>
      <c r="C24" s="7" t="s">
        <v>36</v>
      </c>
    </row>
    <row r="25" customFormat="false" ht="15" hidden="false" customHeight="false" outlineLevel="0" collapsed="false">
      <c r="A25" s="5" t="s">
        <v>37</v>
      </c>
      <c r="B25" s="13" t="n">
        <f aca="false">B23-B24</f>
        <v>7128000</v>
      </c>
      <c r="C25" s="7" t="s">
        <v>38</v>
      </c>
    </row>
    <row r="26" customFormat="false" ht="15" hidden="false" customHeight="false" outlineLevel="0" collapsed="false">
      <c r="A26" s="14" t="s">
        <v>39</v>
      </c>
      <c r="B26" s="16" t="n">
        <f aca="false">B25-B15</f>
        <v>5488000</v>
      </c>
      <c r="C26" s="7" t="s">
        <v>40</v>
      </c>
    </row>
    <row r="27" customFormat="false" ht="23.85" hidden="false" customHeight="false" outlineLevel="0" collapsed="false">
      <c r="A27" s="14" t="s">
        <v>41</v>
      </c>
      <c r="B27" s="17" t="n">
        <f aca="false">IF(B23&lt;=0,"No aplica",IF(B25&lt;=0,"Sin recuperación",IF(B15&lt;=0,"No aplica",B15/(B25/12))))</f>
        <v>2.76094276094276</v>
      </c>
      <c r="C27" s="7" t="s">
        <v>42</v>
      </c>
    </row>
    <row r="28" customFormat="false" ht="15" hidden="false" customHeight="false" outlineLevel="0" collapsed="false">
      <c r="A28" s="5" t="s">
        <v>43</v>
      </c>
      <c r="B28" s="18" t="n">
        <f aca="false">IF(B15&gt;0,B26/B15,"No aplica")</f>
        <v>3.34634146341463</v>
      </c>
      <c r="C28" s="7" t="s">
        <v>44</v>
      </c>
    </row>
    <row r="29" customFormat="false" ht="15" hidden="false" customHeight="false" outlineLevel="0" collapsed="false">
      <c r="A29" s="5" t="s">
        <v>45</v>
      </c>
      <c r="B29" s="18" t="n">
        <f aca="false">IF(B15&gt;0,(B25*3-B15)/B15,"No aplica")</f>
        <v>12.0390243902439</v>
      </c>
      <c r="C29" s="7" t="s">
        <v>46</v>
      </c>
    </row>
    <row r="31" customFormat="false" ht="42" hidden="false" customHeight="true" outlineLevel="0" collapsed="false">
      <c r="A31" s="19" t="s">
        <v>47</v>
      </c>
      <c r="B31" s="19"/>
      <c r="C31" s="19"/>
    </row>
    <row r="33" customFormat="false" ht="15" hidden="false" customHeight="false" outlineLevel="0" collapsed="false">
      <c r="A33" s="20" t="s">
        <v>48</v>
      </c>
    </row>
    <row r="34" customFormat="false" ht="15" hidden="false" customHeight="false" outlineLevel="0" collapsed="false">
      <c r="A34" s="5" t="s">
        <v>49</v>
      </c>
      <c r="B34" s="21" t="s">
        <v>50</v>
      </c>
    </row>
    <row r="35" customFormat="false" ht="15" hidden="false" customHeight="false" outlineLevel="0" collapsed="false">
      <c r="A35" s="5" t="s">
        <v>51</v>
      </c>
      <c r="B35" s="22"/>
    </row>
    <row r="36" customFormat="false" ht="15" hidden="false" customHeight="false" outlineLevel="0" collapsed="false">
      <c r="A36" s="2" t="s">
        <v>52</v>
      </c>
    </row>
  </sheetData>
  <mergeCells count="1">
    <mergeCell ref="A31:C31"/>
  </mergeCells>
  <dataValidations count="2">
    <dataValidation allowBlank="false" error="Ingresa un porcentaje entre 0% y 100%." errorStyle="stop" errorTitle="Porcentaje" operator="between" showDropDown="false" showErrorMessage="true" showInputMessage="false" sqref="B14" type="decimal">
      <formula1>0</formula1>
      <formula2>1</formula2>
    </dataValidation>
    <dataValidation allowBlank="false" error="Ingresa un número mayor o igual a 0." errorStyle="stop" errorTitle="Valor" operator="greaterThanOrEqual" showDropDown="false" showErrorMessage="true" showInputMessage="false" sqref="B6:B10 B15:B1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22"/>
    <col collapsed="false" customWidth="true" hidden="false" outlineLevel="0" max="10" min="9" style="0" width="20"/>
  </cols>
  <sheetData>
    <row r="1" customFormat="false" ht="19.7" hidden="false" customHeight="false" outlineLevel="0" collapsed="false">
      <c r="A1" s="1" t="s">
        <v>53</v>
      </c>
    </row>
    <row r="2" customFormat="false" ht="15" hidden="false" customHeight="false" outlineLevel="0" collapsed="false">
      <c r="A2" s="2" t="s">
        <v>54</v>
      </c>
    </row>
    <row r="4" customFormat="false" ht="31.5" hidden="false" customHeight="true" outlineLevel="0" collapsed="false">
      <c r="A4" s="23" t="s">
        <v>55</v>
      </c>
      <c r="B4" s="23" t="s">
        <v>56</v>
      </c>
      <c r="C4" s="23" t="s">
        <v>57</v>
      </c>
      <c r="D4" s="23" t="s">
        <v>58</v>
      </c>
      <c r="E4" s="23" t="s">
        <v>59</v>
      </c>
      <c r="F4" s="23" t="s">
        <v>60</v>
      </c>
      <c r="G4" s="23" t="s">
        <v>61</v>
      </c>
      <c r="H4" s="23" t="s">
        <v>62</v>
      </c>
      <c r="I4" s="23" t="s">
        <v>63</v>
      </c>
      <c r="J4" s="23" t="s">
        <v>64</v>
      </c>
    </row>
    <row r="5" customFormat="false" ht="15" hidden="false" customHeight="false" outlineLevel="0" collapsed="false">
      <c r="A5" s="24" t="s">
        <v>65</v>
      </c>
      <c r="B5" s="24" t="n">
        <v>3</v>
      </c>
      <c r="C5" s="24" t="n">
        <v>15</v>
      </c>
      <c r="D5" s="24" t="n">
        <v>12</v>
      </c>
      <c r="E5" s="25" t="n">
        <v>8500</v>
      </c>
      <c r="F5" s="26" t="n">
        <v>0.7</v>
      </c>
      <c r="G5" s="27" t="n">
        <f aca="false">IF(A5="","",B5*C5*D5/60*Calculadora!$B$9)</f>
        <v>396</v>
      </c>
      <c r="H5" s="28" t="n">
        <f aca="false">IF(A5="","",G5*E5)</f>
        <v>3366000</v>
      </c>
      <c r="I5" s="27" t="n">
        <f aca="false">IF(A5="","",G5*F5)</f>
        <v>277.2</v>
      </c>
      <c r="J5" s="28" t="n">
        <f aca="false">IF(A5="","",I5*E5)</f>
        <v>2356200</v>
      </c>
    </row>
    <row r="6" customFormat="false" ht="15" hidden="false" customHeight="false" outlineLevel="0" collapsed="false">
      <c r="A6" s="24"/>
      <c r="B6" s="24"/>
      <c r="C6" s="24"/>
      <c r="D6" s="24"/>
      <c r="E6" s="25"/>
      <c r="F6" s="26"/>
      <c r="G6" s="27" t="str">
        <f aca="false">IF(A6="","",B6*C6*D6/60*Calculadora!$B$9)</f>
        <v/>
      </c>
      <c r="H6" s="28" t="str">
        <f aca="false">IF(A6="","",G6*E6)</f>
        <v/>
      </c>
      <c r="I6" s="27" t="str">
        <f aca="false">IF(A6="","",G6*F6)</f>
        <v/>
      </c>
      <c r="J6" s="28" t="str">
        <f aca="false">IF(A6="","",I6*E6)</f>
        <v/>
      </c>
    </row>
    <row r="7" customFormat="false" ht="15" hidden="false" customHeight="false" outlineLevel="0" collapsed="false">
      <c r="A7" s="24"/>
      <c r="B7" s="24"/>
      <c r="C7" s="24"/>
      <c r="D7" s="24"/>
      <c r="E7" s="25"/>
      <c r="F7" s="26"/>
      <c r="G7" s="27" t="str">
        <f aca="false">IF(A7="","",B7*C7*D7/60*Calculadora!$B$9)</f>
        <v/>
      </c>
      <c r="H7" s="28" t="str">
        <f aca="false">IF(A7="","",G7*E7)</f>
        <v/>
      </c>
      <c r="I7" s="27" t="str">
        <f aca="false">IF(A7="","",G7*F7)</f>
        <v/>
      </c>
      <c r="J7" s="28" t="str">
        <f aca="false">IF(A7="","",I7*E7)</f>
        <v/>
      </c>
    </row>
    <row r="8" customFormat="false" ht="15" hidden="false" customHeight="false" outlineLevel="0" collapsed="false">
      <c r="A8" s="24"/>
      <c r="B8" s="24"/>
      <c r="C8" s="24"/>
      <c r="D8" s="24"/>
      <c r="E8" s="25"/>
      <c r="F8" s="26"/>
      <c r="G8" s="27" t="str">
        <f aca="false">IF(A8="","",B8*C8*D8/60*Calculadora!$B$9)</f>
        <v/>
      </c>
      <c r="H8" s="28" t="str">
        <f aca="false">IF(A8="","",G8*E8)</f>
        <v/>
      </c>
      <c r="I8" s="27" t="str">
        <f aca="false">IF(A8="","",G8*F8)</f>
        <v/>
      </c>
      <c r="J8" s="28" t="str">
        <f aca="false">IF(A8="","",I8*E8)</f>
        <v/>
      </c>
    </row>
    <row r="9" customFormat="false" ht="15" hidden="false" customHeight="false" outlineLevel="0" collapsed="false">
      <c r="A9" s="24"/>
      <c r="B9" s="24"/>
      <c r="C9" s="24"/>
      <c r="D9" s="24"/>
      <c r="E9" s="25"/>
      <c r="F9" s="26"/>
      <c r="G9" s="27" t="str">
        <f aca="false">IF(A9="","",B9*C9*D9/60*Calculadora!$B$9)</f>
        <v/>
      </c>
      <c r="H9" s="28" t="str">
        <f aca="false">IF(A9="","",G9*E9)</f>
        <v/>
      </c>
      <c r="I9" s="27" t="str">
        <f aca="false">IF(A9="","",G9*F9)</f>
        <v/>
      </c>
      <c r="J9" s="28" t="str">
        <f aca="false">IF(A9="","",I9*E9)</f>
        <v/>
      </c>
    </row>
    <row r="10" customFormat="false" ht="15" hidden="false" customHeight="false" outlineLevel="0" collapsed="false">
      <c r="A10" s="24"/>
      <c r="B10" s="24"/>
      <c r="C10" s="24"/>
      <c r="D10" s="24"/>
      <c r="E10" s="25"/>
      <c r="F10" s="26"/>
      <c r="G10" s="27" t="str">
        <f aca="false">IF(A10="","",B10*C10*D10/60*Calculadora!$B$9)</f>
        <v/>
      </c>
      <c r="H10" s="28" t="str">
        <f aca="false">IF(A10="","",G10*E10)</f>
        <v/>
      </c>
      <c r="I10" s="27" t="str">
        <f aca="false">IF(A10="","",G10*F10)</f>
        <v/>
      </c>
      <c r="J10" s="28" t="str">
        <f aca="false">IF(A10="","",I10*E10)</f>
        <v/>
      </c>
    </row>
    <row r="11" customFormat="false" ht="15" hidden="false" customHeight="false" outlineLevel="0" collapsed="false">
      <c r="A11" s="24"/>
      <c r="B11" s="24"/>
      <c r="C11" s="24"/>
      <c r="D11" s="24"/>
      <c r="E11" s="25"/>
      <c r="F11" s="26"/>
      <c r="G11" s="27" t="str">
        <f aca="false">IF(A11="","",B11*C11*D11/60*Calculadora!$B$9)</f>
        <v/>
      </c>
      <c r="H11" s="28" t="str">
        <f aca="false">IF(A11="","",G11*E11)</f>
        <v/>
      </c>
      <c r="I11" s="27" t="str">
        <f aca="false">IF(A11="","",G11*F11)</f>
        <v/>
      </c>
      <c r="J11" s="28" t="str">
        <f aca="false">IF(A11="","",I11*E11)</f>
        <v/>
      </c>
    </row>
    <row r="12" customFormat="false" ht="15" hidden="false" customHeight="false" outlineLevel="0" collapsed="false">
      <c r="A12" s="24"/>
      <c r="B12" s="24"/>
      <c r="C12" s="24"/>
      <c r="D12" s="24"/>
      <c r="E12" s="25"/>
      <c r="F12" s="26"/>
      <c r="G12" s="27" t="str">
        <f aca="false">IF(A12="","",B12*C12*D12/60*Calculadora!$B$9)</f>
        <v/>
      </c>
      <c r="H12" s="28" t="str">
        <f aca="false">IF(A12="","",G12*E12)</f>
        <v/>
      </c>
      <c r="I12" s="27" t="str">
        <f aca="false">IF(A12="","",G12*F12)</f>
        <v/>
      </c>
      <c r="J12" s="28" t="str">
        <f aca="false">IF(A12="","",I12*E12)</f>
        <v/>
      </c>
    </row>
    <row r="13" customFormat="false" ht="15" hidden="false" customHeight="false" outlineLevel="0" collapsed="false">
      <c r="A13" s="24"/>
      <c r="B13" s="24"/>
      <c r="C13" s="24"/>
      <c r="D13" s="24"/>
      <c r="E13" s="25"/>
      <c r="F13" s="26"/>
      <c r="G13" s="27" t="str">
        <f aca="false">IF(A13="","",B13*C13*D13/60*Calculadora!$B$9)</f>
        <v/>
      </c>
      <c r="H13" s="28" t="str">
        <f aca="false">IF(A13="","",G13*E13)</f>
        <v/>
      </c>
      <c r="I13" s="27" t="str">
        <f aca="false">IF(A13="","",G13*F13)</f>
        <v/>
      </c>
      <c r="J13" s="28" t="str">
        <f aca="false">IF(A13="","",I13*E13)</f>
        <v/>
      </c>
    </row>
    <row r="14" customFormat="false" ht="15" hidden="false" customHeight="false" outlineLevel="0" collapsed="false">
      <c r="A14" s="24"/>
      <c r="B14" s="24"/>
      <c r="C14" s="24"/>
      <c r="D14" s="24"/>
      <c r="E14" s="25"/>
      <c r="F14" s="26"/>
      <c r="G14" s="27" t="str">
        <f aca="false">IF(A14="","",B14*C14*D14/60*Calculadora!$B$9)</f>
        <v/>
      </c>
      <c r="H14" s="28" t="str">
        <f aca="false">IF(A14="","",G14*E14)</f>
        <v/>
      </c>
      <c r="I14" s="27" t="str">
        <f aca="false">IF(A14="","",G14*F14)</f>
        <v/>
      </c>
      <c r="J14" s="28" t="str">
        <f aca="false">IF(A14="","",I14*E14)</f>
        <v/>
      </c>
    </row>
    <row r="16" customFormat="false" ht="15" hidden="false" customHeight="false" outlineLevel="0" collapsed="false">
      <c r="A16" s="20" t="s">
        <v>66</v>
      </c>
      <c r="G16" s="29" t="n">
        <f aca="false">SUM(G5:G14)</f>
        <v>396</v>
      </c>
      <c r="H16" s="30" t="n">
        <f aca="false">SUM(H5:H14)</f>
        <v>3366000</v>
      </c>
      <c r="I16" s="29" t="n">
        <f aca="false">SUM(I5:I14)</f>
        <v>277.2</v>
      </c>
      <c r="J16" s="30" t="n">
        <f aca="false">SUM(J5:J14)</f>
        <v>2356200</v>
      </c>
    </row>
    <row r="18" customFormat="false" ht="15" hidden="false" customHeight="false" outlineLevel="0" collapsed="false">
      <c r="A18" s="2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31" t="s">
        <v>68</v>
      </c>
    </row>
    <row r="2" customFormat="false" ht="15" hidden="false" customHeight="false" outlineLevel="0" collapsed="false">
      <c r="A2" s="32"/>
    </row>
    <row r="3" customFormat="false" ht="15" hidden="false" customHeight="false" outlineLevel="0" collapsed="false">
      <c r="A3" s="32" t="s">
        <v>69</v>
      </c>
    </row>
    <row r="4" customFormat="false" ht="15" hidden="false" customHeight="false" outlineLevel="0" collapsed="false">
      <c r="A4" s="32" t="s">
        <v>70</v>
      </c>
    </row>
    <row r="5" customFormat="false" ht="15" hidden="false" customHeight="false" outlineLevel="0" collapsed="false">
      <c r="A5" s="32" t="s">
        <v>71</v>
      </c>
    </row>
    <row r="6" customFormat="false" ht="15" hidden="false" customHeight="false" outlineLevel="0" collapsed="false">
      <c r="A6" s="32" t="s">
        <v>72</v>
      </c>
    </row>
    <row r="7" customFormat="false" ht="15" hidden="false" customHeight="false" outlineLevel="0" collapsed="false">
      <c r="A7" s="32"/>
    </row>
    <row r="8" customFormat="false" ht="15" hidden="false" customHeight="false" outlineLevel="0" collapsed="false">
      <c r="A8" s="33" t="s">
        <v>73</v>
      </c>
    </row>
    <row r="9" customFormat="false" ht="26.85" hidden="false" customHeight="false" outlineLevel="0" collapsed="false">
      <c r="A9" s="32" t="s">
        <v>74</v>
      </c>
    </row>
    <row r="10" customFormat="false" ht="15" hidden="false" customHeight="false" outlineLevel="0" collapsed="false">
      <c r="A10" s="32" t="s">
        <v>75</v>
      </c>
    </row>
    <row r="11" customFormat="false" ht="15" hidden="false" customHeight="false" outlineLevel="0" collapsed="false">
      <c r="A11" s="32" t="s">
        <v>76</v>
      </c>
    </row>
    <row r="12" customFormat="false" ht="15" hidden="false" customHeight="false" outlineLevel="0" collapsed="false">
      <c r="A12" s="32"/>
    </row>
    <row r="13" customFormat="false" ht="15" hidden="false" customHeight="false" outlineLevel="0" collapsed="false">
      <c r="A13" s="33" t="s">
        <v>77</v>
      </c>
    </row>
    <row r="14" customFormat="false" ht="15" hidden="false" customHeight="false" outlineLevel="0" collapsed="false">
      <c r="A14" s="32" t="s">
        <v>78</v>
      </c>
    </row>
    <row r="15" customFormat="false" ht="15" hidden="false" customHeight="false" outlineLevel="0" collapsed="false">
      <c r="A15" s="32"/>
    </row>
    <row r="16" customFormat="false" ht="15" hidden="false" customHeight="false" outlineLevel="0" collapsed="false">
      <c r="A16" s="33" t="s">
        <v>79</v>
      </c>
    </row>
    <row r="17" customFormat="false" ht="15" hidden="false" customHeight="false" outlineLevel="0" collapsed="false">
      <c r="A17" s="32" t="s">
        <v>80</v>
      </c>
    </row>
    <row r="18" customFormat="false" ht="15" hidden="false" customHeight="false" outlineLevel="0" collapsed="false">
      <c r="A18" s="32"/>
    </row>
    <row r="19" customFormat="false" ht="15" hidden="false" customHeight="false" outlineLevel="0" collapsed="false">
      <c r="A19" s="7" t="s">
        <v>81</v>
      </c>
    </row>
    <row r="20" customFormat="false" ht="15" hidden="false" customHeight="false" outlineLevel="0" collapsed="false">
      <c r="A20" s="7" t="s">
        <v>82</v>
      </c>
    </row>
    <row r="21" customFormat="false" ht="15" hidden="false" customHeight="false" outlineLevel="0" collapsed="false">
      <c r="A21" s="7" t="s">
        <v>83</v>
      </c>
    </row>
    <row r="22" customFormat="false" ht="15" hidden="false" customHeight="false" outlineLevel="0" collapsed="false">
      <c r="A22" s="7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2026-09-25T16:31:01Z</dcterms:created>
  <dc:creator>ANVAR TECH</dc:creator>
  <dc:description/>
  <cp:keywords>ROI automatización payback ahorro procesos</cp:keywords>
  <dc:language>en-US</dc:language>
  <cp:lastModifiedBy/>
  <dcterms:modified xsi:type="dcterms:W3CDTF">2026-09-25T16:31:01Z</dcterms:modified>
  <cp:revision>0</cp:revision>
  <dc:subject>Cálculo de ahorro, payback y ROI de automatizar un proceso</dc:subject>
  <dc:title>Plantilla de ROI de automatización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